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fao\Scholarships\Training Information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" i="1" l="1"/>
  <c r="O25" i="1"/>
  <c r="V25" i="1"/>
  <c r="V20" i="1"/>
  <c r="V21" i="1"/>
  <c r="V22" i="1"/>
  <c r="V23" i="1"/>
  <c r="V24" i="1"/>
  <c r="V19" i="1"/>
  <c r="O20" i="1"/>
  <c r="O21" i="1"/>
  <c r="O22" i="1"/>
  <c r="O23" i="1"/>
  <c r="O24" i="1"/>
  <c r="O19" i="1"/>
  <c r="S18" i="1"/>
  <c r="N18" i="1"/>
  <c r="P18" i="1"/>
  <c r="M18" i="1"/>
  <c r="V17" i="1"/>
  <c r="O17" i="1"/>
  <c r="V16" i="1"/>
  <c r="V15" i="1"/>
  <c r="S14" i="1"/>
  <c r="P14" i="1"/>
  <c r="N14" i="1"/>
  <c r="M14" i="1"/>
  <c r="O16" i="1"/>
  <c r="O15" i="1"/>
  <c r="V13" i="1"/>
  <c r="O13" i="1"/>
  <c r="S6" i="1"/>
  <c r="P6" i="1"/>
  <c r="V12" i="1"/>
  <c r="O12" i="1"/>
  <c r="V8" i="1"/>
  <c r="V9" i="1"/>
  <c r="V10" i="1"/>
  <c r="V11" i="1"/>
  <c r="O8" i="1"/>
  <c r="O9" i="1"/>
  <c r="O10" i="1"/>
  <c r="O11" i="1"/>
  <c r="O7" i="1"/>
  <c r="N6" i="1"/>
  <c r="M6" i="1"/>
  <c r="V7" i="1"/>
  <c r="V18" i="1" l="1"/>
  <c r="O6" i="1"/>
  <c r="O14" i="1"/>
  <c r="V14" i="1"/>
  <c r="V6" i="1"/>
</calcChain>
</file>

<file path=xl/sharedStrings.xml><?xml version="1.0" encoding="utf-8"?>
<sst xmlns="http://schemas.openxmlformats.org/spreadsheetml/2006/main" count="154" uniqueCount="80">
  <si>
    <t>Unit</t>
  </si>
  <si>
    <t>Dept.</t>
  </si>
  <si>
    <t>Fund</t>
  </si>
  <si>
    <t>Index</t>
  </si>
  <si>
    <t>Old org</t>
  </si>
  <si>
    <t>Scholarship Description</t>
  </si>
  <si>
    <t>19-20 Budget</t>
  </si>
  <si>
    <t>Budget notes/instructions</t>
  </si>
  <si>
    <t>Budget Revised</t>
  </si>
  <si>
    <t>SA</t>
  </si>
  <si>
    <t>FAO</t>
  </si>
  <si>
    <t>218</t>
  </si>
  <si>
    <t>MFI155</t>
  </si>
  <si>
    <t>4770</t>
  </si>
  <si>
    <t>22U</t>
  </si>
  <si>
    <t>MFI285</t>
  </si>
  <si>
    <t>238</t>
  </si>
  <si>
    <t>MFI248</t>
  </si>
  <si>
    <t>23U</t>
  </si>
  <si>
    <t>MFI279</t>
  </si>
  <si>
    <t>19-20 We are checking on funding and will notify you once received.  
I e-mailed a question about Melissa Peterson's 18-19 award since the Foundation has not been billed yet for her fall half. Is she attending? She is a graduate student. Thanks, Korla (4260)</t>
  </si>
  <si>
    <t>25R</t>
  </si>
  <si>
    <t>MFI281</t>
  </si>
  <si>
    <t>19-20 There is currently no funding.  If that changes you will be notified.</t>
  </si>
  <si>
    <t>Mr. &amp; Mrs. Doe Scholarship</t>
  </si>
  <si>
    <t>Stanley Smith Scholarship</t>
  </si>
  <si>
    <t>Ava Scotch Scholarship</t>
  </si>
  <si>
    <t>Rocky "Bear" Den Scholarship</t>
  </si>
  <si>
    <t>Great Grizzly Scholarship</t>
  </si>
  <si>
    <t>Phase 1</t>
  </si>
  <si>
    <t>Phase 2</t>
  </si>
  <si>
    <t>Initial Awarding takes place</t>
  </si>
  <si>
    <t>Pre</t>
  </si>
  <si>
    <t>UMF Loads Budgets/Notes</t>
  </si>
  <si>
    <t>Phase 3</t>
  </si>
  <si>
    <t>Mid-Year Corrections/Updates</t>
  </si>
  <si>
    <t>Phase 4</t>
  </si>
  <si>
    <t>Phase 5</t>
  </si>
  <si>
    <t>End of Year awards can be made</t>
  </si>
  <si>
    <t>Post</t>
  </si>
  <si>
    <t>All money must be awarded/disbursed for UMF 6/15</t>
  </si>
  <si>
    <t>Portal</t>
  </si>
  <si>
    <t>NA</t>
  </si>
  <si>
    <t xml:space="preserve">Unrestricted </t>
  </si>
  <si>
    <t>After Fall Census Fund Check Date</t>
  </si>
  <si>
    <t>After Spring Census Fund Chek Date</t>
  </si>
  <si>
    <t>Name</t>
  </si>
  <si>
    <t>Student 1</t>
  </si>
  <si>
    <t>Student 2</t>
  </si>
  <si>
    <t>Student 3</t>
  </si>
  <si>
    <t>Student 4</t>
  </si>
  <si>
    <t>Student 5</t>
  </si>
  <si>
    <t>Fall Amount Awarded</t>
  </si>
  <si>
    <t>Spring Amount Awarded</t>
  </si>
  <si>
    <t>Fall Amount Paid after Census Date (15th class day)</t>
  </si>
  <si>
    <t>Spring Amount Paid after Census Date (15th class day)</t>
  </si>
  <si>
    <t>Initial Award Date</t>
  </si>
  <si>
    <t>Fall Note</t>
  </si>
  <si>
    <t>Did not enroll</t>
  </si>
  <si>
    <t>Fall Reaward</t>
  </si>
  <si>
    <t>Yes</t>
  </si>
  <si>
    <t>Total Awarded</t>
  </si>
  <si>
    <t>Spring Note</t>
  </si>
  <si>
    <t>Student 6</t>
  </si>
  <si>
    <t xml:space="preserve">Student 7 </t>
  </si>
  <si>
    <t>Reaward</t>
  </si>
  <si>
    <t>Done</t>
  </si>
  <si>
    <t>TOTALS</t>
  </si>
  <si>
    <t>No</t>
  </si>
  <si>
    <t>Spring Reaward</t>
  </si>
  <si>
    <t>Overall Paid/End of Year Allocation Spent</t>
  </si>
  <si>
    <t>Portal/Award Summary Sheet</t>
  </si>
  <si>
    <t>Award SS</t>
  </si>
  <si>
    <t>100% Fall Only</t>
  </si>
  <si>
    <t xml:space="preserve">19-20 UMF Scholarship Budget Report for: </t>
  </si>
  <si>
    <t xml:space="preserve">A new Troy freshman student can be awarded $2,000 and the prior year's student as a sophomore can receive $1,000. </t>
  </si>
  <si>
    <t xml:space="preserve">19-20 budget for this fund is pending authorization of funds by the President. You will be notified if there is funding. 
</t>
  </si>
  <si>
    <t>UMF Budget Report</t>
  </si>
  <si>
    <t>Added Information for Tracking Scholarship Recipients (Reconciling)</t>
  </si>
  <si>
    <t>Sample of UMF Budget Report With Individual Student Award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</si>
</sst>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7030A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1" xfId="1" applyFont="1" applyBorder="1" applyAlignment="1">
      <alignment vertical="top"/>
    </xf>
    <xf numFmtId="14" fontId="0" fillId="0" borderId="1" xfId="1" applyNumberFormat="1" applyFont="1" applyBorder="1" applyAlignment="1">
      <alignment vertical="top"/>
    </xf>
    <xf numFmtId="44" fontId="0" fillId="4" borderId="1" xfId="1" applyFont="1" applyFill="1" applyBorder="1" applyAlignment="1">
      <alignment vertical="top"/>
    </xf>
    <xf numFmtId="14" fontId="0" fillId="4" borderId="1" xfId="1" applyNumberFormat="1" applyFont="1" applyFill="1" applyBorder="1" applyAlignment="1">
      <alignment vertical="top"/>
    </xf>
    <xf numFmtId="164" fontId="0" fillId="4" borderId="1" xfId="0" applyNumberFormat="1" applyFill="1" applyBorder="1" applyAlignment="1">
      <alignment vertical="top"/>
    </xf>
    <xf numFmtId="44" fontId="0" fillId="0" borderId="1" xfId="1" applyFont="1" applyFill="1" applyBorder="1" applyAlignment="1">
      <alignment vertical="top"/>
    </xf>
    <xf numFmtId="14" fontId="3" fillId="4" borderId="1" xfId="1" applyNumberFormat="1" applyFont="1" applyFill="1" applyBorder="1" applyAlignment="1">
      <alignment vertical="top"/>
    </xf>
    <xf numFmtId="164" fontId="0" fillId="4" borderId="3" xfId="0" applyNumberFormat="1" applyFill="1" applyBorder="1" applyAlignment="1">
      <alignment vertical="top"/>
    </xf>
    <xf numFmtId="14" fontId="3" fillId="4" borderId="3" xfId="1" applyNumberFormat="1" applyFont="1" applyFill="1" applyBorder="1" applyAlignment="1">
      <alignment vertical="top"/>
    </xf>
    <xf numFmtId="14" fontId="0" fillId="4" borderId="3" xfId="1" applyNumberFormat="1" applyFont="1" applyFill="1" applyBorder="1" applyAlignment="1">
      <alignment vertical="top"/>
    </xf>
    <xf numFmtId="44" fontId="0" fillId="4" borderId="3" xfId="1" applyFont="1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14" fontId="0" fillId="0" borderId="2" xfId="1" applyNumberFormat="1" applyFont="1" applyBorder="1" applyAlignment="1">
      <alignment vertical="top"/>
    </xf>
    <xf numFmtId="44" fontId="0" fillId="0" borderId="2" xfId="1" applyFont="1" applyBorder="1" applyAlignment="1">
      <alignment vertical="top"/>
    </xf>
    <xf numFmtId="44" fontId="0" fillId="0" borderId="2" xfId="1" applyFont="1" applyFill="1" applyBorder="1" applyAlignment="1">
      <alignment vertical="top"/>
    </xf>
    <xf numFmtId="164" fontId="3" fillId="4" borderId="3" xfId="0" applyNumberFormat="1" applyFont="1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164" fontId="2" fillId="3" borderId="1" xfId="0" applyNumberFormat="1" applyFont="1" applyFill="1" applyBorder="1" applyAlignment="1">
      <alignment vertical="top"/>
    </xf>
    <xf numFmtId="44" fontId="2" fillId="3" borderId="1" xfId="1" applyFont="1" applyFill="1" applyBorder="1" applyAlignment="1">
      <alignment vertical="top"/>
    </xf>
    <xf numFmtId="44" fontId="2" fillId="5" borderId="1" xfId="1" applyFont="1" applyFill="1" applyBorder="1" applyAlignment="1">
      <alignment vertical="top"/>
    </xf>
    <xf numFmtId="164" fontId="4" fillId="3" borderId="1" xfId="0" applyNumberFormat="1" applyFont="1" applyFill="1" applyBorder="1" applyAlignment="1">
      <alignment vertical="top"/>
    </xf>
    <xf numFmtId="165" fontId="2" fillId="5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165" fontId="0" fillId="0" borderId="3" xfId="0" applyNumberFormat="1" applyBorder="1" applyAlignment="1">
      <alignment vertical="top"/>
    </xf>
    <xf numFmtId="164" fontId="0" fillId="0" borderId="3" xfId="0" applyNumberFormat="1" applyBorder="1" applyAlignment="1">
      <alignment vertical="top"/>
    </xf>
    <xf numFmtId="164" fontId="0" fillId="3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top"/>
    </xf>
    <xf numFmtId="164" fontId="5" fillId="2" borderId="9" xfId="0" applyNumberFormat="1" applyFon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164" fontId="0" fillId="3" borderId="9" xfId="0" applyNumberFormat="1" applyFill="1" applyBorder="1" applyAlignment="1">
      <alignment vertical="top"/>
    </xf>
    <xf numFmtId="164" fontId="0" fillId="0" borderId="9" xfId="0" applyNumberForma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1" xfId="0" applyBorder="1" applyAlignment="1">
      <alignment vertical="top" wrapText="1"/>
    </xf>
    <xf numFmtId="165" fontId="0" fillId="0" borderId="11" xfId="0" applyNumberFormat="1" applyBorder="1" applyAlignment="1">
      <alignment vertical="top"/>
    </xf>
    <xf numFmtId="164" fontId="0" fillId="0" borderId="12" xfId="0" applyNumberFormat="1" applyBorder="1" applyAlignment="1">
      <alignment vertical="top"/>
    </xf>
    <xf numFmtId="164" fontId="0" fillId="3" borderId="13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top" wrapText="1"/>
    </xf>
    <xf numFmtId="164" fontId="2" fillId="3" borderId="8" xfId="0" applyNumberFormat="1" applyFont="1" applyFill="1" applyBorder="1" applyAlignment="1">
      <alignment vertical="top"/>
    </xf>
    <xf numFmtId="44" fontId="2" fillId="5" borderId="9" xfId="1" applyFont="1" applyFill="1" applyBorder="1" applyAlignment="1">
      <alignment vertical="top"/>
    </xf>
    <xf numFmtId="164" fontId="0" fillId="0" borderId="8" xfId="0" applyNumberFormat="1" applyBorder="1" applyAlignment="1">
      <alignment vertical="top"/>
    </xf>
    <xf numFmtId="44" fontId="0" fillId="0" borderId="9" xfId="1" applyFont="1" applyBorder="1" applyAlignment="1">
      <alignment vertical="top"/>
    </xf>
    <xf numFmtId="164" fontId="0" fillId="0" borderId="15" xfId="0" applyNumberFormat="1" applyBorder="1" applyAlignment="1">
      <alignment vertical="top"/>
    </xf>
    <xf numFmtId="44" fontId="0" fillId="0" borderId="16" xfId="1" applyFont="1" applyBorder="1" applyAlignment="1">
      <alignment vertical="top"/>
    </xf>
    <xf numFmtId="164" fontId="0" fillId="4" borderId="17" xfId="0" applyNumberFormat="1" applyFill="1" applyBorder="1" applyAlignment="1">
      <alignment vertical="top"/>
    </xf>
    <xf numFmtId="44" fontId="0" fillId="0" borderId="18" xfId="1" applyFont="1" applyBorder="1" applyAlignment="1">
      <alignment vertical="top"/>
    </xf>
    <xf numFmtId="164" fontId="0" fillId="4" borderId="8" xfId="0" applyNumberFormat="1" applyFill="1" applyBorder="1" applyAlignment="1">
      <alignment vertical="top"/>
    </xf>
    <xf numFmtId="164" fontId="0" fillId="4" borderId="19" xfId="0" applyNumberFormat="1" applyFill="1" applyBorder="1" applyAlignment="1">
      <alignment vertical="top"/>
    </xf>
    <xf numFmtId="164" fontId="3" fillId="4" borderId="20" xfId="0" applyNumberFormat="1" applyFont="1" applyFill="1" applyBorder="1" applyAlignment="1">
      <alignment vertical="top"/>
    </xf>
    <xf numFmtId="44" fontId="0" fillId="4" borderId="20" xfId="1" applyFont="1" applyFill="1" applyBorder="1" applyAlignment="1">
      <alignment vertical="top"/>
    </xf>
    <xf numFmtId="164" fontId="0" fillId="4" borderId="20" xfId="0" applyNumberFormat="1" applyFill="1" applyBorder="1" applyAlignment="1">
      <alignment vertical="top"/>
    </xf>
    <xf numFmtId="44" fontId="0" fillId="0" borderId="21" xfId="1" applyFont="1" applyBorder="1" applyAlignment="1">
      <alignment vertical="top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14" fontId="6" fillId="0" borderId="4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topLeftCell="A7" workbookViewId="0">
      <selection activeCell="M18" sqref="M18"/>
    </sheetView>
  </sheetViews>
  <sheetFormatPr defaultRowHeight="15" x14ac:dyDescent="0.25"/>
  <cols>
    <col min="1" max="1" width="5" bestFit="1" customWidth="1"/>
    <col min="2" max="2" width="6.140625" bestFit="1" customWidth="1"/>
    <col min="3" max="3" width="5.7109375" bestFit="1" customWidth="1"/>
    <col min="4" max="4" width="7.28515625" bestFit="1" customWidth="1"/>
    <col min="5" max="5" width="8.140625" bestFit="1" customWidth="1"/>
    <col min="6" max="6" width="13" customWidth="1"/>
    <col min="7" max="7" width="11.140625" bestFit="1" customWidth="1"/>
    <col min="8" max="8" width="28.85546875" customWidth="1"/>
    <col min="10" max="10" width="10.28515625" customWidth="1"/>
    <col min="11" max="11" width="10.140625" customWidth="1"/>
    <col min="12" max="12" width="13.42578125" customWidth="1"/>
    <col min="13" max="13" width="11.42578125" customWidth="1"/>
    <col min="14" max="14" width="11.28515625" customWidth="1"/>
    <col min="15" max="15" width="11.42578125" customWidth="1"/>
    <col min="16" max="16" width="14.5703125" customWidth="1"/>
    <col min="17" max="17" width="13.85546875" customWidth="1"/>
    <col min="18" max="18" width="9.140625" customWidth="1"/>
    <col min="19" max="20" width="14.140625" customWidth="1"/>
    <col min="21" max="21" width="9.140625" bestFit="1" customWidth="1"/>
    <col min="22" max="22" width="13.42578125" customWidth="1"/>
  </cols>
  <sheetData>
    <row r="1" spans="1:22" ht="31.5" x14ac:dyDescent="0.5">
      <c r="A1" s="67" t="s">
        <v>79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32.25" thickBot="1" x14ac:dyDescent="0.5500000000000000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32.25" thickBot="1" x14ac:dyDescent="0.55000000000000004">
      <c r="A3" s="68" t="s">
        <v>77</v>
      </c>
      <c r="B3" s="69"/>
      <c r="C3" s="69"/>
      <c r="D3" s="69"/>
      <c r="E3" s="69"/>
      <c r="F3" s="69"/>
      <c r="G3" s="69"/>
      <c r="H3" s="69"/>
      <c r="I3" s="70"/>
      <c r="J3" s="68" t="s">
        <v>78</v>
      </c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70"/>
    </row>
    <row r="4" spans="1:22" ht="21" x14ac:dyDescent="0.25">
      <c r="A4" s="73" t="s">
        <v>74</v>
      </c>
      <c r="B4" s="74"/>
      <c r="C4" s="74"/>
      <c r="D4" s="74"/>
      <c r="E4" s="74"/>
      <c r="F4" s="74"/>
      <c r="G4" s="74"/>
      <c r="H4" s="75"/>
      <c r="I4" s="38">
        <v>43405</v>
      </c>
      <c r="J4" s="49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38"/>
    </row>
    <row r="5" spans="1:22" ht="75" x14ac:dyDescent="0.25">
      <c r="A5" s="39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1" t="s">
        <v>5</v>
      </c>
      <c r="G5" s="32" t="s">
        <v>6</v>
      </c>
      <c r="H5" s="30" t="s">
        <v>7</v>
      </c>
      <c r="I5" s="40" t="s">
        <v>8</v>
      </c>
      <c r="J5" s="51" t="s">
        <v>46</v>
      </c>
      <c r="K5" s="33" t="s">
        <v>56</v>
      </c>
      <c r="L5" s="33" t="s">
        <v>71</v>
      </c>
      <c r="M5" s="33" t="s">
        <v>52</v>
      </c>
      <c r="N5" s="33" t="s">
        <v>53</v>
      </c>
      <c r="O5" s="33" t="s">
        <v>61</v>
      </c>
      <c r="P5" s="33" t="s">
        <v>54</v>
      </c>
      <c r="Q5" s="33" t="s">
        <v>57</v>
      </c>
      <c r="R5" s="33" t="s">
        <v>59</v>
      </c>
      <c r="S5" s="33" t="s">
        <v>55</v>
      </c>
      <c r="T5" s="33" t="s">
        <v>62</v>
      </c>
      <c r="U5" s="33" t="s">
        <v>69</v>
      </c>
      <c r="V5" s="40" t="s">
        <v>70</v>
      </c>
    </row>
    <row r="6" spans="1:22" ht="75" x14ac:dyDescent="0.25">
      <c r="A6" s="41" t="s">
        <v>9</v>
      </c>
      <c r="B6" s="1" t="s">
        <v>10</v>
      </c>
      <c r="C6" s="24" t="s">
        <v>11</v>
      </c>
      <c r="D6" s="24" t="s">
        <v>12</v>
      </c>
      <c r="E6" s="24" t="s">
        <v>13</v>
      </c>
      <c r="F6" s="23" t="s">
        <v>24</v>
      </c>
      <c r="G6" s="29">
        <v>10000</v>
      </c>
      <c r="H6" s="23" t="s">
        <v>76</v>
      </c>
      <c r="I6" s="42">
        <v>43586</v>
      </c>
      <c r="J6" s="52" t="s">
        <v>67</v>
      </c>
      <c r="K6" s="25"/>
      <c r="L6" s="25"/>
      <c r="M6" s="26">
        <f>SUM(M7:M11)</f>
        <v>5000</v>
      </c>
      <c r="N6" s="26">
        <f>SUM(N7:N11)</f>
        <v>5000</v>
      </c>
      <c r="O6" s="27">
        <f>SUM(O7:O11)</f>
        <v>10000</v>
      </c>
      <c r="P6" s="26">
        <f>SUM(P7:P13)</f>
        <v>5000</v>
      </c>
      <c r="Q6" s="25"/>
      <c r="R6" s="25"/>
      <c r="S6" s="26">
        <f>SUM(S7:S13)</f>
        <v>5000</v>
      </c>
      <c r="T6" s="25"/>
      <c r="U6" s="25"/>
      <c r="V6" s="53">
        <f>SUM(V7:V13)</f>
        <v>10000</v>
      </c>
    </row>
    <row r="7" spans="1:22" x14ac:dyDescent="0.25">
      <c r="A7" s="41"/>
      <c r="B7" s="1"/>
      <c r="C7" s="1"/>
      <c r="D7" s="1"/>
      <c r="E7" s="1"/>
      <c r="F7" s="2"/>
      <c r="G7" s="3"/>
      <c r="H7" s="2"/>
      <c r="I7" s="43"/>
      <c r="J7" s="54" t="s">
        <v>47</v>
      </c>
      <c r="K7" s="8">
        <v>43586</v>
      </c>
      <c r="L7" s="8" t="s">
        <v>41</v>
      </c>
      <c r="M7" s="7">
        <v>1000</v>
      </c>
      <c r="N7" s="7">
        <v>1000</v>
      </c>
      <c r="O7" s="12">
        <f>SUM(M7:N7)</f>
        <v>2000</v>
      </c>
      <c r="P7" s="7">
        <v>1000</v>
      </c>
      <c r="Q7" s="7"/>
      <c r="R7" s="8" t="s">
        <v>42</v>
      </c>
      <c r="S7" s="7">
        <v>1000</v>
      </c>
      <c r="T7" s="7"/>
      <c r="U7" s="7"/>
      <c r="V7" s="55">
        <f>P7+S7</f>
        <v>2000</v>
      </c>
    </row>
    <row r="8" spans="1:22" x14ac:dyDescent="0.25">
      <c r="A8" s="41"/>
      <c r="B8" s="1"/>
      <c r="C8" s="1"/>
      <c r="D8" s="1"/>
      <c r="E8" s="1"/>
      <c r="F8" s="2"/>
      <c r="G8" s="3"/>
      <c r="H8" s="2"/>
      <c r="I8" s="43"/>
      <c r="J8" s="54" t="s">
        <v>48</v>
      </c>
      <c r="K8" s="8">
        <v>43586</v>
      </c>
      <c r="L8" s="8" t="s">
        <v>41</v>
      </c>
      <c r="M8" s="7">
        <v>1000</v>
      </c>
      <c r="N8" s="7">
        <v>1000</v>
      </c>
      <c r="O8" s="12">
        <f t="shared" ref="O8:O13" si="0">SUM(M8:N8)</f>
        <v>2000</v>
      </c>
      <c r="P8" s="7">
        <v>0</v>
      </c>
      <c r="Q8" s="7" t="s">
        <v>58</v>
      </c>
      <c r="R8" s="10" t="s">
        <v>60</v>
      </c>
      <c r="S8" s="7">
        <v>0</v>
      </c>
      <c r="T8" s="7" t="s">
        <v>58</v>
      </c>
      <c r="U8" s="7"/>
      <c r="V8" s="55">
        <f t="shared" ref="V8:V13" si="1">P8+S8</f>
        <v>0</v>
      </c>
    </row>
    <row r="9" spans="1:22" x14ac:dyDescent="0.25">
      <c r="A9" s="41"/>
      <c r="B9" s="1"/>
      <c r="C9" s="1"/>
      <c r="D9" s="1"/>
      <c r="E9" s="1"/>
      <c r="F9" s="2"/>
      <c r="G9" s="3"/>
      <c r="H9" s="2"/>
      <c r="I9" s="43"/>
      <c r="J9" s="54" t="s">
        <v>49</v>
      </c>
      <c r="K9" s="8">
        <v>43586</v>
      </c>
      <c r="L9" s="8" t="s">
        <v>41</v>
      </c>
      <c r="M9" s="7">
        <v>1000</v>
      </c>
      <c r="N9" s="7">
        <v>1000</v>
      </c>
      <c r="O9" s="12">
        <f t="shared" si="0"/>
        <v>2000</v>
      </c>
      <c r="P9" s="7">
        <v>0</v>
      </c>
      <c r="Q9" s="7" t="s">
        <v>58</v>
      </c>
      <c r="R9" s="10" t="s">
        <v>60</v>
      </c>
      <c r="S9" s="7">
        <v>0</v>
      </c>
      <c r="T9" s="7" t="s">
        <v>58</v>
      </c>
      <c r="U9" s="7"/>
      <c r="V9" s="55">
        <f t="shared" si="1"/>
        <v>0</v>
      </c>
    </row>
    <row r="10" spans="1:22" x14ac:dyDescent="0.25">
      <c r="A10" s="41"/>
      <c r="B10" s="1"/>
      <c r="C10" s="1"/>
      <c r="D10" s="1"/>
      <c r="E10" s="1"/>
      <c r="F10" s="2"/>
      <c r="G10" s="3"/>
      <c r="H10" s="2"/>
      <c r="I10" s="43"/>
      <c r="J10" s="54" t="s">
        <v>50</v>
      </c>
      <c r="K10" s="8">
        <v>43586</v>
      </c>
      <c r="L10" s="8" t="s">
        <v>41</v>
      </c>
      <c r="M10" s="7">
        <v>1000</v>
      </c>
      <c r="N10" s="7">
        <v>1000</v>
      </c>
      <c r="O10" s="12">
        <f t="shared" si="0"/>
        <v>2000</v>
      </c>
      <c r="P10" s="7">
        <v>1000</v>
      </c>
      <c r="Q10" s="7"/>
      <c r="R10" s="8" t="s">
        <v>42</v>
      </c>
      <c r="S10" s="7">
        <v>1000</v>
      </c>
      <c r="T10" s="7"/>
      <c r="U10" s="7"/>
      <c r="V10" s="55">
        <f t="shared" si="1"/>
        <v>2000</v>
      </c>
    </row>
    <row r="11" spans="1:22" ht="15.75" thickBot="1" x14ac:dyDescent="0.3">
      <c r="A11" s="41"/>
      <c r="B11" s="1"/>
      <c r="C11" s="1"/>
      <c r="D11" s="1"/>
      <c r="E11" s="1"/>
      <c r="F11" s="2"/>
      <c r="G11" s="3"/>
      <c r="H11" s="2"/>
      <c r="I11" s="43"/>
      <c r="J11" s="56" t="s">
        <v>51</v>
      </c>
      <c r="K11" s="19">
        <v>43586</v>
      </c>
      <c r="L11" s="19" t="s">
        <v>41</v>
      </c>
      <c r="M11" s="20">
        <v>1000</v>
      </c>
      <c r="N11" s="20">
        <v>1000</v>
      </c>
      <c r="O11" s="21">
        <f t="shared" si="0"/>
        <v>2000</v>
      </c>
      <c r="P11" s="20">
        <v>1000</v>
      </c>
      <c r="Q11" s="20"/>
      <c r="R11" s="19" t="s">
        <v>42</v>
      </c>
      <c r="S11" s="20">
        <v>1000</v>
      </c>
      <c r="T11" s="20"/>
      <c r="U11" s="20"/>
      <c r="V11" s="57">
        <f t="shared" si="1"/>
        <v>2000</v>
      </c>
    </row>
    <row r="12" spans="1:22" x14ac:dyDescent="0.25">
      <c r="A12" s="41"/>
      <c r="B12" s="1"/>
      <c r="C12" s="1"/>
      <c r="D12" s="1"/>
      <c r="E12" s="1"/>
      <c r="F12" s="2"/>
      <c r="G12" s="3"/>
      <c r="H12" s="2"/>
      <c r="I12" s="43"/>
      <c r="J12" s="58" t="s">
        <v>63</v>
      </c>
      <c r="K12" s="15">
        <v>43800</v>
      </c>
      <c r="L12" s="15" t="s">
        <v>72</v>
      </c>
      <c r="M12" s="17">
        <v>1000</v>
      </c>
      <c r="N12" s="17">
        <v>1000</v>
      </c>
      <c r="O12" s="17">
        <f t="shared" si="0"/>
        <v>2000</v>
      </c>
      <c r="P12" s="17">
        <v>1000</v>
      </c>
      <c r="Q12" s="17" t="s">
        <v>65</v>
      </c>
      <c r="R12" s="16" t="s">
        <v>66</v>
      </c>
      <c r="S12" s="17">
        <v>1000</v>
      </c>
      <c r="T12" s="17" t="s">
        <v>65</v>
      </c>
      <c r="U12" s="17" t="s">
        <v>66</v>
      </c>
      <c r="V12" s="59">
        <f t="shared" si="1"/>
        <v>2000</v>
      </c>
    </row>
    <row r="13" spans="1:22" x14ac:dyDescent="0.25">
      <c r="A13" s="41"/>
      <c r="B13" s="1"/>
      <c r="C13" s="1"/>
      <c r="D13" s="1"/>
      <c r="E13" s="1"/>
      <c r="F13" s="2"/>
      <c r="G13" s="3"/>
      <c r="H13" s="2"/>
      <c r="I13" s="43"/>
      <c r="J13" s="60" t="s">
        <v>64</v>
      </c>
      <c r="K13" s="13">
        <v>43800</v>
      </c>
      <c r="L13" s="13" t="s">
        <v>72</v>
      </c>
      <c r="M13" s="9">
        <v>1000</v>
      </c>
      <c r="N13" s="9">
        <v>1000</v>
      </c>
      <c r="O13" s="9">
        <f t="shared" si="0"/>
        <v>2000</v>
      </c>
      <c r="P13" s="9">
        <v>1000</v>
      </c>
      <c r="Q13" s="9" t="s">
        <v>65</v>
      </c>
      <c r="R13" s="10" t="s">
        <v>66</v>
      </c>
      <c r="S13" s="9">
        <v>1000</v>
      </c>
      <c r="T13" s="9" t="s">
        <v>65</v>
      </c>
      <c r="U13" s="9" t="s">
        <v>66</v>
      </c>
      <c r="V13" s="55">
        <f t="shared" si="1"/>
        <v>2000</v>
      </c>
    </row>
    <row r="14" spans="1:22" ht="60" x14ac:dyDescent="0.25">
      <c r="A14" s="41" t="s">
        <v>9</v>
      </c>
      <c r="B14" s="1" t="s">
        <v>10</v>
      </c>
      <c r="C14" s="24" t="s">
        <v>14</v>
      </c>
      <c r="D14" s="24" t="s">
        <v>15</v>
      </c>
      <c r="E14" s="24" t="s">
        <v>15</v>
      </c>
      <c r="F14" s="23" t="s">
        <v>25</v>
      </c>
      <c r="G14" s="29">
        <v>3000</v>
      </c>
      <c r="H14" s="23" t="s">
        <v>75</v>
      </c>
      <c r="I14" s="42"/>
      <c r="J14" s="52" t="s">
        <v>67</v>
      </c>
      <c r="K14" s="25"/>
      <c r="L14" s="25"/>
      <c r="M14" s="26">
        <f>SUM(M15:M16)</f>
        <v>1500</v>
      </c>
      <c r="N14" s="26">
        <f t="shared" ref="N14:P14" si="2">SUM(N15:N16)</f>
        <v>1500</v>
      </c>
      <c r="O14" s="27">
        <f t="shared" si="2"/>
        <v>3000</v>
      </c>
      <c r="P14" s="26">
        <f t="shared" si="2"/>
        <v>1500</v>
      </c>
      <c r="Q14" s="25"/>
      <c r="R14" s="25"/>
      <c r="S14" s="26">
        <f>SUM(S15:S16)</f>
        <v>750</v>
      </c>
      <c r="T14" s="25"/>
      <c r="U14" s="25"/>
      <c r="V14" s="53">
        <f>SUM(V15:V17)</f>
        <v>3000</v>
      </c>
    </row>
    <row r="15" spans="1:22" x14ac:dyDescent="0.25">
      <c r="A15" s="41"/>
      <c r="B15" s="1"/>
      <c r="C15" s="1"/>
      <c r="D15" s="1"/>
      <c r="E15" s="1"/>
      <c r="F15" s="2"/>
      <c r="G15" s="3"/>
      <c r="H15" s="2"/>
      <c r="I15" s="43"/>
      <c r="J15" s="54" t="s">
        <v>47</v>
      </c>
      <c r="K15" s="4">
        <v>43586</v>
      </c>
      <c r="L15" s="4" t="s">
        <v>41</v>
      </c>
      <c r="M15" s="7">
        <v>750</v>
      </c>
      <c r="N15" s="7">
        <v>750</v>
      </c>
      <c r="O15" s="7">
        <f>SUM(M15:N15)</f>
        <v>1500</v>
      </c>
      <c r="P15" s="7">
        <v>750</v>
      </c>
      <c r="Q15" s="4"/>
      <c r="R15" s="4" t="s">
        <v>68</v>
      </c>
      <c r="S15" s="7">
        <v>0</v>
      </c>
      <c r="T15" s="4" t="s">
        <v>58</v>
      </c>
      <c r="U15" s="11" t="s">
        <v>60</v>
      </c>
      <c r="V15" s="55">
        <f>P15+S15</f>
        <v>750</v>
      </c>
    </row>
    <row r="16" spans="1:22" ht="15.75" thickBot="1" x14ac:dyDescent="0.3">
      <c r="A16" s="41"/>
      <c r="B16" s="1"/>
      <c r="C16" s="1"/>
      <c r="D16" s="1"/>
      <c r="E16" s="1"/>
      <c r="F16" s="2"/>
      <c r="G16" s="3"/>
      <c r="H16" s="2"/>
      <c r="I16" s="43"/>
      <c r="J16" s="56" t="s">
        <v>48</v>
      </c>
      <c r="K16" s="18">
        <v>43586</v>
      </c>
      <c r="L16" s="18" t="s">
        <v>41</v>
      </c>
      <c r="M16" s="20">
        <v>750</v>
      </c>
      <c r="N16" s="20">
        <v>750</v>
      </c>
      <c r="O16" s="20">
        <f>SUM(M16:N16)</f>
        <v>1500</v>
      </c>
      <c r="P16" s="20">
        <v>750</v>
      </c>
      <c r="Q16" s="18"/>
      <c r="R16" s="18" t="s">
        <v>68</v>
      </c>
      <c r="S16" s="20">
        <v>750</v>
      </c>
      <c r="T16" s="18"/>
      <c r="U16" s="18"/>
      <c r="V16" s="57">
        <f>P16+S16</f>
        <v>1500</v>
      </c>
    </row>
    <row r="17" spans="1:22" x14ac:dyDescent="0.25">
      <c r="A17" s="41"/>
      <c r="B17" s="1"/>
      <c r="C17" s="1"/>
      <c r="D17" s="1"/>
      <c r="E17" s="1"/>
      <c r="F17" s="2"/>
      <c r="G17" s="3"/>
      <c r="H17" s="2"/>
      <c r="I17" s="43"/>
      <c r="J17" s="58" t="s">
        <v>49</v>
      </c>
      <c r="K17" s="22">
        <v>43525</v>
      </c>
      <c r="L17" s="22" t="s">
        <v>72</v>
      </c>
      <c r="M17" s="17">
        <v>0</v>
      </c>
      <c r="N17" s="17">
        <v>750</v>
      </c>
      <c r="O17" s="17">
        <f>SUM(M17:N17)</f>
        <v>750</v>
      </c>
      <c r="P17" s="17">
        <v>0</v>
      </c>
      <c r="Q17" s="14"/>
      <c r="R17" s="14" t="s">
        <v>42</v>
      </c>
      <c r="S17" s="17">
        <v>750</v>
      </c>
      <c r="T17" s="14"/>
      <c r="U17" s="14" t="s">
        <v>66</v>
      </c>
      <c r="V17" s="59">
        <f>P17+S17</f>
        <v>750</v>
      </c>
    </row>
    <row r="18" spans="1:22" ht="30" x14ac:dyDescent="0.25">
      <c r="A18" s="41" t="s">
        <v>9</v>
      </c>
      <c r="B18" s="1" t="s">
        <v>10</v>
      </c>
      <c r="C18" s="24" t="s">
        <v>16</v>
      </c>
      <c r="D18" s="24" t="s">
        <v>17</v>
      </c>
      <c r="E18" s="24" t="s">
        <v>17</v>
      </c>
      <c r="F18" s="23" t="s">
        <v>26</v>
      </c>
      <c r="G18" s="29">
        <v>27300</v>
      </c>
      <c r="H18" s="23" t="s">
        <v>43</v>
      </c>
      <c r="I18" s="42"/>
      <c r="J18" s="52" t="s">
        <v>67</v>
      </c>
      <c r="K18" s="28"/>
      <c r="L18" s="25"/>
      <c r="M18" s="26">
        <f>SUM(M19:M25)</f>
        <v>18200</v>
      </c>
      <c r="N18" s="26">
        <f t="shared" ref="N18:P18" si="3">SUM(N19:N25)</f>
        <v>13650</v>
      </c>
      <c r="O18" s="27">
        <f>SUM(O19:O24)</f>
        <v>27300</v>
      </c>
      <c r="P18" s="26">
        <f t="shared" si="3"/>
        <v>15925</v>
      </c>
      <c r="Q18" s="25"/>
      <c r="R18" s="25"/>
      <c r="S18" s="26">
        <f>SUM(S19:S25)</f>
        <v>11375</v>
      </c>
      <c r="T18" s="25"/>
      <c r="U18" s="25"/>
      <c r="V18" s="53">
        <f>P18+S18</f>
        <v>27300</v>
      </c>
    </row>
    <row r="19" spans="1:22" x14ac:dyDescent="0.25">
      <c r="A19" s="41"/>
      <c r="B19" s="1"/>
      <c r="C19" s="1"/>
      <c r="D19" s="1"/>
      <c r="E19" s="1"/>
      <c r="F19" s="2"/>
      <c r="G19" s="3"/>
      <c r="H19" s="2"/>
      <c r="I19" s="43"/>
      <c r="J19" s="54" t="s">
        <v>47</v>
      </c>
      <c r="K19" s="4">
        <v>43678</v>
      </c>
      <c r="L19" s="4" t="s">
        <v>41</v>
      </c>
      <c r="M19" s="7">
        <v>4550</v>
      </c>
      <c r="N19" s="7">
        <v>0</v>
      </c>
      <c r="O19" s="7">
        <f>SUM(M19:N19)</f>
        <v>4550</v>
      </c>
      <c r="P19" s="7">
        <v>4550</v>
      </c>
      <c r="Q19" s="4" t="s">
        <v>73</v>
      </c>
      <c r="R19" s="4" t="s">
        <v>42</v>
      </c>
      <c r="S19" s="7">
        <v>0</v>
      </c>
      <c r="T19" s="4"/>
      <c r="U19" s="4" t="s">
        <v>42</v>
      </c>
      <c r="V19" s="55">
        <f>P19+S19</f>
        <v>4550</v>
      </c>
    </row>
    <row r="20" spans="1:22" x14ac:dyDescent="0.25">
      <c r="A20" s="41"/>
      <c r="B20" s="1"/>
      <c r="C20" s="1"/>
      <c r="D20" s="1"/>
      <c r="E20" s="1"/>
      <c r="F20" s="2"/>
      <c r="G20" s="3"/>
      <c r="H20" s="2"/>
      <c r="I20" s="43"/>
      <c r="J20" s="54" t="s">
        <v>48</v>
      </c>
      <c r="K20" s="4">
        <v>43678</v>
      </c>
      <c r="L20" s="4" t="s">
        <v>41</v>
      </c>
      <c r="M20" s="7">
        <v>2275</v>
      </c>
      <c r="N20" s="7">
        <v>2275</v>
      </c>
      <c r="O20" s="7">
        <f t="shared" ref="O20:O25" si="4">SUM(M20:N20)</f>
        <v>4550</v>
      </c>
      <c r="P20" s="7">
        <v>2275</v>
      </c>
      <c r="Q20" s="4"/>
      <c r="R20" s="4" t="s">
        <v>42</v>
      </c>
      <c r="S20" s="7">
        <v>2275</v>
      </c>
      <c r="T20" s="4"/>
      <c r="U20" s="4" t="s">
        <v>42</v>
      </c>
      <c r="V20" s="55">
        <f t="shared" ref="V20:V25" si="5">P20+S20</f>
        <v>4550</v>
      </c>
    </row>
    <row r="21" spans="1:22" x14ac:dyDescent="0.25">
      <c r="A21" s="41"/>
      <c r="B21" s="1"/>
      <c r="C21" s="1"/>
      <c r="D21" s="1"/>
      <c r="E21" s="1"/>
      <c r="F21" s="2"/>
      <c r="G21" s="3"/>
      <c r="H21" s="2"/>
      <c r="I21" s="43"/>
      <c r="J21" s="54" t="s">
        <v>49</v>
      </c>
      <c r="K21" s="4">
        <v>43678</v>
      </c>
      <c r="L21" s="4" t="s">
        <v>41</v>
      </c>
      <c r="M21" s="7">
        <v>2275</v>
      </c>
      <c r="N21" s="7">
        <v>2275</v>
      </c>
      <c r="O21" s="7">
        <f t="shared" si="4"/>
        <v>4550</v>
      </c>
      <c r="P21" s="7">
        <v>2275</v>
      </c>
      <c r="Q21" s="4"/>
      <c r="R21" s="4" t="s">
        <v>42</v>
      </c>
      <c r="S21" s="7">
        <v>2275</v>
      </c>
      <c r="T21" s="4"/>
      <c r="U21" s="4" t="s">
        <v>42</v>
      </c>
      <c r="V21" s="55">
        <f t="shared" si="5"/>
        <v>4550</v>
      </c>
    </row>
    <row r="22" spans="1:22" x14ac:dyDescent="0.25">
      <c r="A22" s="41"/>
      <c r="B22" s="1"/>
      <c r="C22" s="1"/>
      <c r="D22" s="1"/>
      <c r="E22" s="1"/>
      <c r="F22" s="2"/>
      <c r="G22" s="3"/>
      <c r="H22" s="2"/>
      <c r="I22" s="43"/>
      <c r="J22" s="54" t="s">
        <v>50</v>
      </c>
      <c r="K22" s="4">
        <v>43678</v>
      </c>
      <c r="L22" s="4" t="s">
        <v>41</v>
      </c>
      <c r="M22" s="7">
        <v>2275</v>
      </c>
      <c r="N22" s="7">
        <v>2275</v>
      </c>
      <c r="O22" s="7">
        <f t="shared" si="4"/>
        <v>4550</v>
      </c>
      <c r="P22" s="7">
        <v>0</v>
      </c>
      <c r="Q22" s="4" t="s">
        <v>58</v>
      </c>
      <c r="R22" s="11" t="s">
        <v>60</v>
      </c>
      <c r="S22" s="7">
        <v>0</v>
      </c>
      <c r="T22" s="4" t="s">
        <v>58</v>
      </c>
      <c r="U22" s="11" t="s">
        <v>60</v>
      </c>
      <c r="V22" s="55">
        <f t="shared" si="5"/>
        <v>0</v>
      </c>
    </row>
    <row r="23" spans="1:22" x14ac:dyDescent="0.25">
      <c r="A23" s="41"/>
      <c r="B23" s="1"/>
      <c r="C23" s="1"/>
      <c r="D23" s="1"/>
      <c r="E23" s="1"/>
      <c r="F23" s="2"/>
      <c r="G23" s="3"/>
      <c r="H23" s="2"/>
      <c r="I23" s="43"/>
      <c r="J23" s="54" t="s">
        <v>51</v>
      </c>
      <c r="K23" s="4">
        <v>43678</v>
      </c>
      <c r="L23" s="4" t="s">
        <v>41</v>
      </c>
      <c r="M23" s="7">
        <v>2275</v>
      </c>
      <c r="N23" s="7">
        <v>2275</v>
      </c>
      <c r="O23" s="7">
        <f t="shared" si="4"/>
        <v>4550</v>
      </c>
      <c r="P23" s="7">
        <v>2275</v>
      </c>
      <c r="Q23" s="4"/>
      <c r="R23" s="4" t="s">
        <v>42</v>
      </c>
      <c r="S23" s="7">
        <v>2275</v>
      </c>
      <c r="T23" s="4"/>
      <c r="U23" s="4" t="s">
        <v>42</v>
      </c>
      <c r="V23" s="55">
        <f t="shared" si="5"/>
        <v>4550</v>
      </c>
    </row>
    <row r="24" spans="1:22" ht="15.75" thickBot="1" x14ac:dyDescent="0.3">
      <c r="A24" s="41"/>
      <c r="B24" s="1"/>
      <c r="C24" s="1"/>
      <c r="D24" s="1"/>
      <c r="E24" s="1"/>
      <c r="F24" s="2"/>
      <c r="G24" s="3"/>
      <c r="H24" s="2"/>
      <c r="I24" s="43"/>
      <c r="J24" s="56" t="s">
        <v>63</v>
      </c>
      <c r="K24" s="18">
        <v>43678</v>
      </c>
      <c r="L24" s="18" t="s">
        <v>41</v>
      </c>
      <c r="M24" s="20">
        <v>2275</v>
      </c>
      <c r="N24" s="20">
        <v>2275</v>
      </c>
      <c r="O24" s="20">
        <f t="shared" si="4"/>
        <v>4550</v>
      </c>
      <c r="P24" s="20">
        <v>2275</v>
      </c>
      <c r="Q24" s="18"/>
      <c r="R24" s="18" t="s">
        <v>42</v>
      </c>
      <c r="S24" s="20">
        <v>2275</v>
      </c>
      <c r="T24" s="18"/>
      <c r="U24" s="18" t="s">
        <v>42</v>
      </c>
      <c r="V24" s="57">
        <f t="shared" si="5"/>
        <v>4550</v>
      </c>
    </row>
    <row r="25" spans="1:22" ht="15.75" thickBot="1" x14ac:dyDescent="0.3">
      <c r="A25" s="44"/>
      <c r="B25" s="45"/>
      <c r="C25" s="45"/>
      <c r="D25" s="45"/>
      <c r="E25" s="45"/>
      <c r="F25" s="46"/>
      <c r="G25" s="47"/>
      <c r="H25" s="46"/>
      <c r="I25" s="48"/>
      <c r="J25" s="61" t="s">
        <v>64</v>
      </c>
      <c r="K25" s="62">
        <v>43753</v>
      </c>
      <c r="L25" s="62" t="s">
        <v>72</v>
      </c>
      <c r="M25" s="63">
        <v>2275</v>
      </c>
      <c r="N25" s="63">
        <v>2275</v>
      </c>
      <c r="O25" s="63">
        <f t="shared" si="4"/>
        <v>4550</v>
      </c>
      <c r="P25" s="63">
        <v>2275</v>
      </c>
      <c r="Q25" s="64" t="s">
        <v>65</v>
      </c>
      <c r="R25" s="64" t="s">
        <v>66</v>
      </c>
      <c r="S25" s="63">
        <v>2275</v>
      </c>
      <c r="T25" s="64" t="s">
        <v>65</v>
      </c>
      <c r="U25" s="64" t="s">
        <v>66</v>
      </c>
      <c r="V25" s="65">
        <f t="shared" si="5"/>
        <v>4550</v>
      </c>
    </row>
    <row r="26" spans="1:22" ht="150" x14ac:dyDescent="0.25">
      <c r="A26" s="34" t="s">
        <v>9</v>
      </c>
      <c r="B26" s="34" t="s">
        <v>10</v>
      </c>
      <c r="C26" s="34" t="s">
        <v>18</v>
      </c>
      <c r="D26" s="34" t="s">
        <v>19</v>
      </c>
      <c r="E26" s="34" t="s">
        <v>19</v>
      </c>
      <c r="F26" s="35" t="s">
        <v>27</v>
      </c>
      <c r="G26" s="36">
        <v>0</v>
      </c>
      <c r="H26" s="35" t="s">
        <v>20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2" ht="45" x14ac:dyDescent="0.25">
      <c r="A27" s="1" t="s">
        <v>9</v>
      </c>
      <c r="B27" s="1" t="s">
        <v>10</v>
      </c>
      <c r="C27" s="1" t="s">
        <v>21</v>
      </c>
      <c r="D27" s="1" t="s">
        <v>22</v>
      </c>
      <c r="E27" s="1" t="s">
        <v>22</v>
      </c>
      <c r="F27" s="2" t="s">
        <v>28</v>
      </c>
      <c r="G27" s="3">
        <v>125000</v>
      </c>
      <c r="H27" s="2" t="s">
        <v>23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31" spans="1:22" x14ac:dyDescent="0.25">
      <c r="I31" t="s">
        <v>32</v>
      </c>
      <c r="J31" t="s">
        <v>29</v>
      </c>
      <c r="K31" t="s">
        <v>30</v>
      </c>
      <c r="N31" t="s">
        <v>34</v>
      </c>
      <c r="O31" t="s">
        <v>36</v>
      </c>
      <c r="P31" t="s">
        <v>37</v>
      </c>
      <c r="Q31" t="s">
        <v>39</v>
      </c>
    </row>
    <row r="32" spans="1:22" ht="18.75" customHeight="1" x14ac:dyDescent="0.25">
      <c r="I32" s="71" t="s">
        <v>33</v>
      </c>
      <c r="J32" s="71" t="s">
        <v>31</v>
      </c>
      <c r="K32" s="71" t="s">
        <v>44</v>
      </c>
      <c r="L32" s="6"/>
      <c r="M32" s="5"/>
      <c r="N32" s="71" t="s">
        <v>35</v>
      </c>
      <c r="O32" s="71" t="s">
        <v>45</v>
      </c>
      <c r="P32" s="71" t="s">
        <v>38</v>
      </c>
      <c r="Q32" s="72" t="s">
        <v>40</v>
      </c>
      <c r="R32" s="6"/>
      <c r="S32" s="6"/>
      <c r="T32" s="6"/>
      <c r="U32" s="6"/>
      <c r="V32" s="6"/>
    </row>
    <row r="33" spans="9:22" x14ac:dyDescent="0.25">
      <c r="I33" s="71"/>
      <c r="J33" s="71"/>
      <c r="K33" s="71"/>
      <c r="L33" s="6"/>
      <c r="M33" s="5"/>
      <c r="N33" s="71"/>
      <c r="O33" s="71"/>
      <c r="P33" s="71"/>
      <c r="Q33" s="72"/>
      <c r="R33" s="6"/>
      <c r="S33" s="6"/>
      <c r="T33" s="6"/>
      <c r="U33" s="6"/>
      <c r="V33" s="6"/>
    </row>
    <row r="34" spans="9:22" x14ac:dyDescent="0.25">
      <c r="I34" s="71"/>
      <c r="J34" s="71"/>
      <c r="K34" s="71"/>
      <c r="L34" s="6"/>
      <c r="M34" s="5"/>
      <c r="N34" s="71"/>
      <c r="O34" s="71"/>
      <c r="P34" s="71"/>
      <c r="Q34" s="72"/>
      <c r="R34" s="6"/>
      <c r="S34" s="6"/>
      <c r="T34" s="6"/>
      <c r="U34" s="6"/>
      <c r="V34" s="6"/>
    </row>
    <row r="35" spans="9:22" x14ac:dyDescent="0.25">
      <c r="I35" s="71"/>
      <c r="J35" s="71"/>
      <c r="K35" s="71"/>
      <c r="L35" s="6"/>
      <c r="M35" s="5"/>
      <c r="N35" s="71"/>
      <c r="O35" s="71"/>
      <c r="P35" s="71"/>
      <c r="Q35" s="72"/>
      <c r="R35" s="6"/>
      <c r="S35" s="6"/>
      <c r="T35" s="6"/>
      <c r="U35" s="6"/>
      <c r="V35" s="6"/>
    </row>
  </sheetData>
  <mergeCells count="11">
    <mergeCell ref="A1:V1"/>
    <mergeCell ref="A3:I3"/>
    <mergeCell ref="J3:V3"/>
    <mergeCell ref="P32:P35"/>
    <mergeCell ref="Q32:Q35"/>
    <mergeCell ref="A4:H4"/>
    <mergeCell ref="K32:K35"/>
    <mergeCell ref="J32:J35"/>
    <mergeCell ref="I32:I35"/>
    <mergeCell ref="N32:N35"/>
    <mergeCell ref="O32:O35"/>
  </mergeCells>
  <pageMargins left="0.25" right="0.25" top="0.75" bottom="0.75" header="0.3" footer="0.3"/>
  <pageSetup paperSize="5" scale="68" fitToHeight="0" orientation="landscape" r:id="rId1"/>
  <ignoredErrors>
    <ignoredError sqref="O7 O8:O11 O15:O16 M6:N6 S14 M14:N14 P14" formulaRange="1"/>
    <ignoredError sqref="O18 V14" formula="1"/>
    <ignoredError sqref="O1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Sarah</dc:creator>
  <cp:lastModifiedBy>Peltier, Christina</cp:lastModifiedBy>
  <cp:lastPrinted>2019-10-05T00:42:08Z</cp:lastPrinted>
  <dcterms:created xsi:type="dcterms:W3CDTF">2019-09-18T19:46:29Z</dcterms:created>
  <dcterms:modified xsi:type="dcterms:W3CDTF">2020-01-22T19:32:25Z</dcterms:modified>
</cp:coreProperties>
</file>